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'Вып.плана._9'!$14:$16</definedName>
    <definedName name="_xlnm.Print_Area" localSheetId="0">'Вып.плана._9'!$A$1:$R$54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<sst xmlns="http://schemas.openxmlformats.org/spreadsheetml/2006/main" count="91" uniqueCount="91">
  <si>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</si>
  <si>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</si>
  <si>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</si>
  <si>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</si>
  <si>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</si>
  <si>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</si>
  <si>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</si>
  <si>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</si>
  <si>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</si>
  <si>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</si>
  <si>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</si>
  <si>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</si>
  <si>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</si>
  <si>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</si>
  <si>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ВСЕГО ДОХОДОВ</t>
  </si>
  <si>
    <t>_______________________</t>
  </si>
  <si>
    <t>РАЗДЕЛ I. НАЛОГОВЫЕ И НЕНАЛОГОВЫЕ ДОХОДЫ</t>
  </si>
  <si>
    <t>000 1 00 00000 00 0000 000</t>
  </si>
  <si>
    <t>% исполнения</t>
  </si>
  <si>
    <t>Д О Х О Д Ы</t>
  </si>
  <si>
    <t>182 1 01 00000 00 0000 000</t>
  </si>
  <si>
    <t>182 1 01 02020 01 0000 110</t>
  </si>
  <si>
    <t>182 1 01 02000 01 0000 110</t>
  </si>
  <si>
    <t>182 1 01 02021 01 0000 110</t>
  </si>
  <si>
    <t>182 1 06 06023 10 0000 110</t>
  </si>
  <si>
    <t>182 1 06 00000 00 0000 000</t>
  </si>
  <si>
    <t>182 1 06 01000 00 0000 110</t>
  </si>
  <si>
    <t>182 1 06 01030 10 0000 110</t>
  </si>
  <si>
    <t>182 1 06 06000 00 0000 110</t>
  </si>
  <si>
    <t>182 1 06 06013 10 0000 110</t>
  </si>
  <si>
    <t>431 1 08 00000 00 0000 000</t>
  </si>
  <si>
    <t>431 1 08 04000 01 0000 110</t>
  </si>
  <si>
    <t>431 1 08 04020 01 0000 110</t>
  </si>
  <si>
    <t>431 1 11 00000 00 0000 000</t>
  </si>
  <si>
    <t>431 1 11 05000 00 0000 120</t>
  </si>
  <si>
    <t>431 1 11 05010 10 0000 120</t>
  </si>
  <si>
    <t>431 1 14 00000 00 0000 000</t>
  </si>
  <si>
    <t>431 1 14 06000 00 0000 430</t>
  </si>
  <si>
    <t>431 1 14 06014 10 0000 430</t>
  </si>
  <si>
    <t>431 2 02 01000 00 0000 151</t>
  </si>
  <si>
    <t>431 2 02 00000 00 0000 000</t>
  </si>
  <si>
    <t>431 2 02 01001 10 0000 151</t>
  </si>
  <si>
    <t>431 2 02 03000 00 0000 151</t>
  </si>
  <si>
    <t>431 2 02 03015 10 0000 151</t>
  </si>
  <si>
    <t>431 2 02 04000 00 0000 151</t>
  </si>
  <si>
    <t>Наименование кода администратора поступлений в бюджет, группы, подгруппы, статьи, подстатьи, элемента, программы (подпрограммы), кода экономической классификации доходов</t>
  </si>
  <si>
    <t>182 1 01 02040 01 0000 110</t>
  </si>
  <si>
    <t>бюджета сельского поселения Верхнеказымский за 2009 год по кодам классификации доходов бюджетов</t>
  </si>
  <si>
    <t>182 1 01 02010 01 0000 110</t>
  </si>
  <si>
    <t>431 1 19 05000 10 0000 151</t>
  </si>
  <si>
    <t>431 2 02 04999 10 0000 151</t>
  </si>
  <si>
    <t>1.1.НАЛОГИ НА ПРИБЫЛЬ, ДОХОДЫ</t>
  </si>
  <si>
    <t>1.1.1.Налог на доходы физических лиц</t>
  </si>
  <si>
    <t>1.1.1.2.Налог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</si>
  <si>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1.1.1.2.1.Налог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</si>
  <si>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1.1.1.3.Налог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</si>
  <si>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</si>
  <si>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</si>
  <si>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</si>
  <si>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</si>
  <si>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</si>
  <si>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</si>
  <si>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</si>
  <si>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</si>
  <si>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</si>
  <si>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 xml:space="preserve">1.4.1.1.Доходы,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</si>
  <si>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1.5.ДОХОДЫ ОТ ПРОДАЖИ МАТЕРИАЛЬНЫХ И НЕМАТЕРИАЛЬНЫХ АКТИВОВ</t>
  </si>
  <si>
    <t xml:space="preserve"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</si>
  <si>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2.1.Дотации бюджетам  субъектов Российской Федерации и муниципальных образований </t>
  </si>
  <si>
    <t>2.1.1.Дотации бюджетам поселений на выравнивание бюджетной обеспеченности</t>
  </si>
  <si>
    <t xml:space="preserve">2.2.Субвенции бюджетам субъектов Российской Федерации и муниципальных образований  </t>
  </si>
  <si>
    <t>2.2.1.Субвенции бюджетам поселений на осуществление первичного воинского учета на территориях, где отсутствуют военные комиссариаты</t>
  </si>
  <si>
    <t>2.3.Иные межбюджетные трансферты</t>
  </si>
  <si>
    <t>2.3.1.Прочие межбюджетные трансферты, передаваемые бюджетам поселений</t>
  </si>
  <si>
    <t>1.6.1.Возврат остатков субсидий и субвенций и иных межбюджетных трансфертов, имеющих целевое назначение, прошлых лет, из бюджетов поселений</t>
  </si>
  <si>
    <t>1.6.Возврат остатков субсидий и субвенций и иных межбюджетных трансфертов, имеющих целевое назначение, прошлых лет</t>
  </si>
  <si>
    <t>ВСЕГО</t>
  </si>
  <si>
    <t>Код администратора</t>
  </si>
  <si>
    <t>Управление Федеральной налоговой службы по Ханты-Мансийскому автономному округу - Югре</t>
  </si>
  <si>
    <t xml:space="preserve"> Муниципальное учреждение администрация сельского поселения Верхнеказымский</t>
  </si>
  <si>
    <t xml:space="preserve">1.4.1.Доходы,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</si>
  <si>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</si>
  <si>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утверждено (рублей)</t>
  </si>
  <si>
    <t>исполнено   (рублей)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</si>
  <si>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</si>
  <si>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431 1 19 00000 00 0000 000</t>
  </si>
  <si>
    <t>1.1.1.1.Налог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</si>
  <si>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                                                                    сельского поселения Верхнеказымский</t>
  </si>
  <si>
    <t xml:space="preserve">                                                                      к решению Совета депутатов</t>
  </si>
  <si>
    <t xml:space="preserve">                                                                       ПРИЛОЖЕНИЕ 1</t>
  </si>
  <si>
    <t xml:space="preserve">                                                                      от                           2010 года  №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</si>
</sst>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0&quot;р.&quot;"/>
  </numFmts>
  <fonts count="32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Cyr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7" fillId="0" borderId="0" xfId="52" applyFo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Font="1" applyFill="1" applyAlignment="1" applyProtection="1">
      <alignment/>
      <protection hidden="1"/>
    </xf>
    <xf numFmtId="0" fontId="8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9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9" fillId="0" borderId="11" xfId="52" applyNumberFormat="1" applyFont="1" applyFill="1" applyBorder="1" applyAlignment="1" applyProtection="1">
      <alignment vertical="center" wrapText="1"/>
      <protection hidden="1"/>
    </xf>
    <xf numFmtId="0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1" xfId="52" applyNumberFormat="1" applyFont="1" applyFill="1" applyBorder="1" applyAlignment="1" applyProtection="1">
      <alignment vertical="center" wrapText="1"/>
      <protection hidden="1"/>
    </xf>
    <xf numFmtId="49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174" fontId="10" fillId="0" borderId="11" xfId="52" applyNumberFormat="1" applyFont="1" applyFill="1" applyBorder="1" applyAlignment="1" applyProtection="1">
      <alignment horizontal="center" vertical="center"/>
      <protection hidden="1"/>
    </xf>
    <xf numFmtId="173" fontId="10" fillId="0" borderId="11" xfId="52" applyNumberFormat="1" applyFont="1" applyFill="1" applyBorder="1" applyAlignment="1" applyProtection="1">
      <alignment vertical="center"/>
      <protection hidden="1"/>
    </xf>
    <xf numFmtId="175" fontId="10" fillId="0" borderId="11" xfId="52" applyNumberFormat="1" applyFont="1" applyFill="1" applyBorder="1" applyAlignment="1" applyProtection="1">
      <alignment vertical="center" wrapText="1"/>
      <protection hidden="1"/>
    </xf>
    <xf numFmtId="0" fontId="9" fillId="0" borderId="11" xfId="52" applyNumberFormat="1" applyFont="1" applyFill="1" applyBorder="1" applyAlignment="1" applyProtection="1">
      <alignment horizontal="center" vertical="center"/>
      <protection hidden="1"/>
    </xf>
    <xf numFmtId="40" fontId="9" fillId="0" borderId="11" xfId="52" applyNumberFormat="1" applyFont="1" applyFill="1" applyBorder="1" applyAlignment="1" applyProtection="1">
      <alignment vertical="center"/>
      <protection hidden="1"/>
    </xf>
    <xf numFmtId="38" fontId="9" fillId="0" borderId="11" xfId="52" applyNumberFormat="1" applyFont="1" applyFill="1" applyBorder="1" applyAlignment="1" applyProtection="1">
      <alignment vertical="center"/>
      <protection hidden="1"/>
    </xf>
    <xf numFmtId="0" fontId="10" fillId="0" borderId="0" xfId="52" applyNumberFormat="1" applyFont="1" applyFill="1" applyAlignment="1" applyProtection="1">
      <alignment vertical="top"/>
      <protection hidden="1"/>
    </xf>
    <xf numFmtId="0" fontId="10" fillId="0" borderId="0" xfId="52" applyNumberFormat="1" applyFont="1" applyFill="1" applyAlignment="1" applyProtection="1">
      <alignment/>
      <protection hidden="1"/>
    </xf>
    <xf numFmtId="0" fontId="10" fillId="0" borderId="0" xfId="52" applyFont="1" applyProtection="1">
      <alignment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0" fontId="9" fillId="0" borderId="11" xfId="52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0" xfId="0" applyFont="1" applyAlignment="1">
      <alignment horizontal="center"/>
    </xf>
    <xf numFmtId="0" fontId="7" fillId="0" borderId="0" xfId="52" applyFont="1" applyAlignment="1" applyProtection="1">
      <alignment horizontal="center"/>
      <protection hidden="1"/>
    </xf>
    <xf numFmtId="0" fontId="10" fillId="0" borderId="11" xfId="52" applyNumberFormat="1" applyFont="1" applyFill="1" applyBorder="1" applyAlignment="1" applyProtection="1">
      <alignment horizontal="center" vertical="center"/>
      <protection hidden="1"/>
    </xf>
    <xf numFmtId="0" fontId="10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4" xfId="52" applyNumberFormat="1" applyFont="1" applyFill="1" applyBorder="1" applyAlignment="1" applyProtection="1">
      <alignment horizontal="centerContinuous" vertical="center"/>
      <protection hidden="1"/>
    </xf>
    <xf numFmtId="0" fontId="10" fillId="0" borderId="11" xfId="52" applyFont="1" applyBorder="1" applyAlignment="1">
      <alignment horizontal="center" vertical="center"/>
      <protection/>
    </xf>
    <xf numFmtId="0" fontId="10" fillId="0" borderId="14" xfId="52" applyNumberFormat="1" applyFont="1" applyFill="1" applyBorder="1" applyAlignment="1" applyProtection="1">
      <alignment horizontal="center" vertical="center"/>
      <protection hidden="1"/>
    </xf>
    <xf numFmtId="4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9" fillId="0" borderId="15" xfId="52" applyNumberFormat="1" applyFont="1" applyFill="1" applyBorder="1" applyAlignment="1" applyProtection="1">
      <alignment wrapText="1"/>
      <protection hidden="1"/>
    </xf>
    <xf numFmtId="4" fontId="9" fillId="0" borderId="11" xfId="52" applyNumberFormat="1" applyFont="1" applyFill="1" applyBorder="1" applyAlignment="1" applyProtection="1">
      <alignment wrapText="1"/>
      <protection hidden="1"/>
    </xf>
    <xf numFmtId="4" fontId="10" fillId="0" borderId="11" xfId="52" applyNumberFormat="1" applyFont="1" applyFill="1" applyBorder="1" applyAlignment="1" applyProtection="1">
      <alignment wrapText="1"/>
      <protection hidden="1"/>
    </xf>
    <xf numFmtId="4" fontId="7" fillId="0" borderId="16" xfId="52" applyNumberFormat="1" applyFont="1" applyFill="1" applyBorder="1" applyAlignment="1" applyProtection="1">
      <alignment wrapText="1"/>
      <protection hidden="1"/>
    </xf>
    <xf numFmtId="4" fontId="10" fillId="0" borderId="11" xfId="52" applyNumberFormat="1" applyFont="1" applyFill="1" applyBorder="1" applyAlignment="1" applyProtection="1">
      <alignment horizontal="center" vertical="center"/>
      <protection hidden="1"/>
    </xf>
    <xf numFmtId="4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10" fillId="0" borderId="11" xfId="52" applyNumberFormat="1" applyFont="1" applyFill="1" applyBorder="1" applyAlignment="1" applyProtection="1">
      <alignment/>
      <protection hidden="1"/>
    </xf>
    <xf numFmtId="4" fontId="7" fillId="0" borderId="0" xfId="52" applyNumberFormat="1" applyFont="1" applyFill="1" applyAlignment="1" applyProtection="1">
      <alignment/>
      <protection hidden="1"/>
    </xf>
    <xf numFmtId="4" fontId="9" fillId="0" borderId="11" xfId="52" applyNumberFormat="1" applyFont="1" applyFill="1" applyBorder="1" applyAlignment="1" applyProtection="1">
      <alignment horizontal="center" vertical="center"/>
      <protection hidden="1"/>
    </xf>
    <xf numFmtId="4" fontId="9" fillId="0" borderId="11" xfId="52" applyNumberFormat="1" applyFont="1" applyFill="1" applyBorder="1" applyAlignment="1" applyProtection="1">
      <alignment/>
      <protection hidden="1"/>
    </xf>
    <xf numFmtId="4" fontId="8" fillId="0" borderId="17" xfId="52" applyNumberFormat="1" applyFont="1" applyFill="1" applyBorder="1" applyAlignment="1" applyProtection="1">
      <alignment/>
      <protection hidden="1"/>
    </xf>
    <xf numFmtId="4" fontId="7" fillId="0" borderId="0" xfId="52" applyNumberFormat="1" applyFont="1" applyFill="1" applyBorder="1" applyAlignment="1" applyProtection="1">
      <alignment wrapText="1"/>
      <protection hidden="1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9" fillId="0" borderId="0" xfId="52" applyNumberFormat="1" applyFont="1" applyFill="1" applyBorder="1" applyAlignment="1" applyProtection="1">
      <alignment horizontal="center" vertical="center"/>
      <protection hidden="1"/>
    </xf>
    <xf numFmtId="40" fontId="9" fillId="0" borderId="0" xfId="52" applyNumberFormat="1" applyFont="1" applyFill="1" applyBorder="1" applyAlignment="1" applyProtection="1">
      <alignment vertical="center"/>
      <protection hidden="1"/>
    </xf>
    <xf numFmtId="38" fontId="9" fillId="0" borderId="0" xfId="52" applyNumberFormat="1" applyFont="1" applyFill="1" applyBorder="1" applyAlignment="1" applyProtection="1">
      <alignment vertical="center"/>
      <protection hidden="1"/>
    </xf>
    <xf numFmtId="4" fontId="9" fillId="0" borderId="0" xfId="52" applyNumberFormat="1" applyFont="1" applyFill="1" applyBorder="1" applyAlignment="1" applyProtection="1">
      <alignment horizontal="center" vertical="center"/>
      <protection hidden="1"/>
    </xf>
    <xf numFmtId="4" fontId="9" fillId="0" borderId="0" xfId="52" applyNumberFormat="1" applyFont="1" applyFill="1" applyBorder="1" applyAlignment="1" applyProtection="1">
      <alignment/>
      <protection hidden="1"/>
    </xf>
    <xf numFmtId="4" fontId="8" fillId="0" borderId="0" xfId="52" applyNumberFormat="1" applyFont="1" applyFill="1" applyBorder="1" applyAlignment="1" applyProtection="1">
      <alignment/>
      <protection hidden="1"/>
    </xf>
    <xf numFmtId="10" fontId="10" fillId="0" borderId="11" xfId="52" applyNumberFormat="1" applyFont="1" applyBorder="1" applyAlignment="1">
      <alignment horizontal="center" vertical="center"/>
      <protection/>
    </xf>
    <xf numFmtId="10" fontId="9" fillId="0" borderId="11" xfId="52" applyNumberFormat="1" applyFont="1" applyBorder="1" applyAlignment="1">
      <alignment horizontal="center" vertical="center"/>
      <protection/>
    </xf>
    <xf numFmtId="10" fontId="9" fillId="0" borderId="0" xfId="52" applyNumberFormat="1" applyFont="1" applyBorder="1" applyAlignment="1">
      <alignment horizontal="center" vertical="center"/>
      <protection/>
    </xf>
    <xf numFmtId="0" fontId="9" fillId="0" borderId="11" xfId="52" applyNumberFormat="1" applyFont="1" applyFill="1" applyBorder="1" applyAlignment="1" applyProtection="1">
      <alignment horizontal="center" wrapText="1"/>
      <protection hidden="1"/>
    </xf>
    <xf numFmtId="181" fontId="9" fillId="0" borderId="11" xfId="52" applyNumberFormat="1" applyFont="1" applyFill="1" applyBorder="1" applyAlignment="1" applyProtection="1">
      <alignment horizontal="center" wrapText="1"/>
      <protection hidden="1"/>
    </xf>
    <xf numFmtId="181" fontId="12" fillId="0" borderId="11" xfId="52" applyNumberFormat="1" applyFont="1" applyFill="1" applyBorder="1" applyAlignment="1" applyProtection="1">
      <alignment wrapText="1"/>
      <protection hidden="1"/>
    </xf>
    <xf numFmtId="181" fontId="10" fillId="0" borderId="11" xfId="52" applyNumberFormat="1" applyFont="1" applyFill="1" applyBorder="1" applyAlignment="1" applyProtection="1">
      <alignment wrapText="1"/>
      <protection hidden="1"/>
    </xf>
    <xf numFmtId="181" fontId="9" fillId="0" borderId="11" xfId="52" applyNumberFormat="1" applyFont="1" applyFill="1" applyBorder="1" applyAlignment="1" applyProtection="1">
      <alignment horizontal="center"/>
      <protection hidden="1"/>
    </xf>
    <xf numFmtId="10" fontId="9" fillId="0" borderId="11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1" fillId="0" borderId="11" xfId="52" applyFont="1" applyBorder="1">
      <alignment/>
      <protection/>
    </xf>
    <xf numFmtId="0" fontId="0" fillId="0" borderId="13" xfId="0" applyBorder="1" applyAlignment="1">
      <alignment horizontal="center"/>
    </xf>
    <xf numFmtId="0" fontId="10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52" applyNumberFormat="1" applyFont="1" applyFill="1" applyBorder="1" applyAlignment="1" applyProtection="1">
      <alignment vertical="top" wrapText="1"/>
      <protection hidden="1"/>
    </xf>
    <xf numFmtId="0" fontId="10" fillId="0" borderId="15" xfId="52" applyNumberFormat="1" applyFont="1" applyFill="1" applyBorder="1" applyAlignment="1" applyProtection="1">
      <alignment vertical="top" wrapText="1"/>
      <protection hidden="1"/>
    </xf>
    <xf numFmtId="174" fontId="10" fillId="0" borderId="15" xfId="52" applyNumberFormat="1" applyFont="1" applyFill="1" applyBorder="1" applyAlignment="1" applyProtection="1">
      <alignment horizontal="left" vertical="center"/>
      <protection hidden="1"/>
    </xf>
    <xf numFmtId="174" fontId="10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9" fillId="0" borderId="15" xfId="52" applyNumberFormat="1" applyFont="1" applyFill="1" applyBorder="1" applyAlignment="1" applyProtection="1">
      <alignment horizontal="center" vertical="top"/>
      <protection hidden="1"/>
    </xf>
    <xf numFmtId="0" fontId="10" fillId="0" borderId="11" xfId="52" applyFont="1" applyBorder="1">
      <alignment/>
      <protection/>
    </xf>
    <xf numFmtId="0" fontId="10" fillId="0" borderId="11" xfId="52" applyFont="1" applyBorder="1" applyAlignment="1">
      <alignment horizontal="center"/>
      <protection/>
    </xf>
    <xf numFmtId="0" fontId="9" fillId="0" borderId="11" xfId="52" applyFont="1" applyBorder="1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10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2" applyFont="1" applyFill="1" applyAlignment="1" applyProtection="1">
      <alignment horizontal="center"/>
      <protection hidden="1"/>
    </xf>
    <xf numFmtId="4" fontId="9" fillId="0" borderId="15" xfId="52" applyNumberFormat="1" applyFont="1" applyFill="1" applyBorder="1" applyAlignment="1" applyProtection="1">
      <alignment wrapText="1"/>
      <protection hidden="1"/>
    </xf>
    <xf numFmtId="4" fontId="9" fillId="0" borderId="11" xfId="52" applyNumberFormat="1" applyFont="1" applyFill="1" applyBorder="1" applyAlignment="1" applyProtection="1">
      <alignment wrapText="1"/>
      <protection hidden="1"/>
    </xf>
    <xf numFmtId="172" fontId="9" fillId="0" borderId="11" xfId="52" applyNumberFormat="1" applyFont="1" applyFill="1" applyBorder="1" applyAlignment="1" applyProtection="1">
      <alignment vertical="center" wrapText="1"/>
      <protection hidden="1"/>
    </xf>
    <xf numFmtId="172" fontId="10" fillId="0" borderId="11" xfId="52" applyNumberFormat="1" applyFont="1" applyFill="1" applyBorder="1" applyAlignment="1" applyProtection="1">
      <alignment vertical="center" wrapText="1"/>
      <protection hidden="1"/>
    </xf>
    <xf numFmtId="0" fontId="10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0" fillId="0" borderId="13" xfId="0" applyBorder="1" applyAlignment="1">
      <alignment horizontal="center"/>
    </xf>
    <xf numFmtId="0" fontId="10" fillId="0" borderId="18" xfId="52" applyFont="1" applyBorder="1" applyAlignment="1">
      <alignment horizontal="center" vertical="center" wrapText="1"/>
      <protection/>
    </xf>
    <xf numFmtId="0" fontId="10" fillId="0" borderId="13" xfId="52" applyFont="1" applyBorder="1" applyAlignment="1">
      <alignment horizontal="center" vertical="center" wrapText="1"/>
      <protection/>
    </xf>
    <xf numFmtId="0" fontId="10" fillId="0" borderId="10" xfId="52" applyFont="1" applyFill="1" applyBorder="1" applyAlignment="1" applyProtection="1">
      <alignment horizontal="right"/>
      <protection hidden="1"/>
    </xf>
    <xf numFmtId="0" fontId="10" fillId="0" borderId="0" xfId="0" applyFont="1" applyAlignment="1">
      <alignment horizontal="center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10" fillId="0" borderId="14" xfId="52" applyNumberFormat="1" applyFont="1" applyFill="1" applyBorder="1" applyAlignment="1" applyProtection="1">
      <alignment horizontal="center"/>
      <protection hidden="1"/>
    </xf>
    <xf numFmtId="0" fontId="10" fillId="0" borderId="16" xfId="52" applyNumberFormat="1" applyFont="1" applyFill="1" applyBorder="1" applyAlignment="1" applyProtection="1">
      <alignment horizontal="center"/>
      <protection hidden="1"/>
    </xf>
    <xf numFmtId="0" fontId="10" fillId="0" borderId="15" xfId="52" applyNumberFormat="1" applyFont="1" applyFill="1" applyBorder="1" applyAlignment="1" applyProtection="1">
      <alignment horizontal="center"/>
      <protection hidden="1"/>
    </xf>
    <xf numFmtId="0" fontId="10" fillId="0" borderId="1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SheetLayoutView="100" zoomScalePageLayoutView="0" workbookViewId="0" topLeftCell="A45">
      <selection activeCell="B30" sqref="B30"/>
    </sheetView>
  </sheetViews>
  <sheetFormatPr defaultColWidth="9.00390625" defaultRowHeight="12.75"/>
  <cols>
    <col min="1" max="1" width="9.625" style="3" customWidth="1"/>
    <col min="2" max="2" width="46.125" style="15" customWidth="1"/>
    <col min="3" max="3" width="29.375" style="3" customWidth="1"/>
    <col min="4" max="6" width="0" style="3" hidden="1" customWidth="1"/>
    <col min="7" max="7" width="0.12890625" style="3" hidden="1" customWidth="1"/>
    <col min="8" max="8" width="14.625" style="3" customWidth="1"/>
    <col min="9" max="16" width="0" style="3" hidden="1" customWidth="1"/>
    <col min="17" max="17" width="16.125" style="3" customWidth="1"/>
    <col min="18" max="18" width="12.75390625" style="3" customWidth="1"/>
    <col min="19" max="16384" width="9.125" style="3" customWidth="1"/>
  </cols>
  <sheetData>
    <row r="1" spans="2:17" ht="409.5" customHeight="1" hidden="1">
      <c r="B1" s="1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8" ht="15.75">
      <c r="B2" s="27"/>
      <c r="C2" s="95" t="s">
        <v>89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2:18" ht="15.75">
      <c r="B3" s="27"/>
      <c r="C3" s="95" t="s">
        <v>88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2:18" ht="15.75">
      <c r="B4" s="27"/>
      <c r="C4" s="95" t="s">
        <v>87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2:18" ht="15.75">
      <c r="B5" s="27"/>
      <c r="C5" s="95" t="s">
        <v>90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</row>
    <row r="6" spans="2:17" ht="14.25" customHeight="1">
      <c r="B6" s="27"/>
      <c r="C6" s="28"/>
      <c r="D6" s="29"/>
      <c r="E6" s="29"/>
      <c r="F6" s="29"/>
      <c r="G6" s="29"/>
      <c r="H6" s="32"/>
      <c r="I6" s="29"/>
      <c r="J6" s="29"/>
      <c r="K6" s="29"/>
      <c r="L6" s="29"/>
      <c r="M6" s="29"/>
      <c r="N6" s="29"/>
      <c r="O6" s="29"/>
      <c r="P6" s="6"/>
      <c r="Q6" s="33"/>
    </row>
    <row r="7" spans="2:17" ht="14.25" customHeight="1">
      <c r="B7" s="27"/>
      <c r="C7" s="28"/>
      <c r="D7" s="29"/>
      <c r="E7" s="29"/>
      <c r="F7" s="29"/>
      <c r="G7" s="29"/>
      <c r="H7" s="32"/>
      <c r="I7" s="29"/>
      <c r="J7" s="29"/>
      <c r="K7" s="29"/>
      <c r="L7" s="29"/>
      <c r="M7" s="29"/>
      <c r="N7" s="29"/>
      <c r="O7" s="29"/>
      <c r="P7" s="6"/>
      <c r="Q7" s="33"/>
    </row>
    <row r="8" spans="2:17" ht="14.25" customHeight="1">
      <c r="B8" s="13"/>
      <c r="C8" s="8"/>
      <c r="D8" s="9"/>
      <c r="E8" s="30"/>
      <c r="F8" s="30"/>
      <c r="G8" s="10"/>
      <c r="H8" s="10"/>
      <c r="I8" s="10"/>
      <c r="J8" s="10"/>
      <c r="K8" s="10"/>
      <c r="L8" s="10"/>
      <c r="M8" s="10"/>
      <c r="N8" s="10"/>
      <c r="O8" s="10"/>
      <c r="P8" s="7"/>
      <c r="Q8" s="7"/>
    </row>
    <row r="9" spans="1:18" s="5" customFormat="1" ht="15.75">
      <c r="A9" s="96" t="s">
        <v>19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ht="15.75">
      <c r="A10" s="96" t="s">
        <v>47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spans="2:18" ht="15.75"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2:18" ht="15" customHeight="1"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spans="2:18" ht="18" customHeight="1">
      <c r="B13" s="27"/>
      <c r="C13" s="28"/>
      <c r="D13" s="10"/>
      <c r="E13" s="10"/>
      <c r="F13" s="30"/>
      <c r="G13" s="10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spans="1:18" ht="94.5">
      <c r="A14" s="92" t="s">
        <v>77</v>
      </c>
      <c r="B14" s="89" t="s">
        <v>12</v>
      </c>
      <c r="C14" s="90" t="s">
        <v>45</v>
      </c>
      <c r="D14" s="16" t="s">
        <v>0</v>
      </c>
      <c r="E14" s="31"/>
      <c r="F14" s="31"/>
      <c r="G14" s="37"/>
      <c r="H14" s="97" t="s">
        <v>76</v>
      </c>
      <c r="I14" s="98"/>
      <c r="J14" s="98"/>
      <c r="K14" s="98"/>
      <c r="L14" s="98"/>
      <c r="M14" s="98"/>
      <c r="N14" s="98"/>
      <c r="O14" s="98"/>
      <c r="P14" s="98"/>
      <c r="Q14" s="98"/>
      <c r="R14" s="99"/>
    </row>
    <row r="15" spans="1:18" ht="108.75" customHeight="1">
      <c r="A15" s="93"/>
      <c r="B15" s="89"/>
      <c r="C15" s="91"/>
      <c r="D15" s="16" t="s">
        <v>1</v>
      </c>
      <c r="E15" s="16" t="s">
        <v>2</v>
      </c>
      <c r="F15" s="16" t="s">
        <v>3</v>
      </c>
      <c r="G15" s="16"/>
      <c r="H15" s="83" t="s">
        <v>82</v>
      </c>
      <c r="I15" s="35" t="s">
        <v>4</v>
      </c>
      <c r="J15" s="36" t="s">
        <v>5</v>
      </c>
      <c r="K15" s="36" t="s">
        <v>6</v>
      </c>
      <c r="L15" s="36" t="s">
        <v>7</v>
      </c>
      <c r="M15" s="36" t="s">
        <v>8</v>
      </c>
      <c r="N15" s="36" t="s">
        <v>9</v>
      </c>
      <c r="O15" s="36" t="s">
        <v>10</v>
      </c>
      <c r="P15" s="11" t="s">
        <v>11</v>
      </c>
      <c r="Q15" s="18" t="s">
        <v>83</v>
      </c>
      <c r="R15" s="100" t="s">
        <v>18</v>
      </c>
    </row>
    <row r="16" spans="1:18" ht="14.25" customHeight="1">
      <c r="A16" s="79">
        <v>1</v>
      </c>
      <c r="B16" s="72">
        <v>2</v>
      </c>
      <c r="C16" s="71">
        <v>3</v>
      </c>
      <c r="D16" s="16"/>
      <c r="E16" s="16"/>
      <c r="F16" s="16"/>
      <c r="G16" s="16"/>
      <c r="H16" s="39">
        <v>4</v>
      </c>
      <c r="I16" s="35"/>
      <c r="J16" s="36"/>
      <c r="K16" s="36"/>
      <c r="L16" s="36"/>
      <c r="M16" s="36"/>
      <c r="N16" s="36"/>
      <c r="O16" s="36"/>
      <c r="P16" s="11"/>
      <c r="Q16" s="34">
        <v>5</v>
      </c>
      <c r="R16" s="38">
        <v>6</v>
      </c>
    </row>
    <row r="17" spans="1:18" ht="34.5" customHeight="1">
      <c r="A17" s="78"/>
      <c r="B17" s="73" t="s">
        <v>16</v>
      </c>
      <c r="C17" s="16" t="s">
        <v>17</v>
      </c>
      <c r="D17" s="87"/>
      <c r="E17" s="87"/>
      <c r="F17" s="87"/>
      <c r="G17" s="87"/>
      <c r="H17" s="40">
        <f>H19+H25+H32+H35+H38+H41</f>
        <v>9390000</v>
      </c>
      <c r="I17" s="85"/>
      <c r="J17" s="86"/>
      <c r="K17" s="86"/>
      <c r="L17" s="43"/>
      <c r="M17" s="86"/>
      <c r="N17" s="86"/>
      <c r="O17" s="86"/>
      <c r="P17" s="44">
        <v>8842000</v>
      </c>
      <c r="Q17" s="49">
        <f>Q19+Q25+Q32+Q35+Q38+Q41</f>
        <v>11440705.56</v>
      </c>
      <c r="R17" s="61">
        <f>Q17/H17</f>
        <v>1.218392498402556</v>
      </c>
    </row>
    <row r="18" spans="1:18" s="69" customFormat="1" ht="51" customHeight="1">
      <c r="A18" s="80">
        <v>182</v>
      </c>
      <c r="B18" s="73" t="s">
        <v>78</v>
      </c>
      <c r="C18" s="63"/>
      <c r="D18" s="64"/>
      <c r="E18" s="65"/>
      <c r="F18" s="65"/>
      <c r="G18" s="65"/>
      <c r="H18" s="66"/>
      <c r="I18" s="65"/>
      <c r="J18" s="65"/>
      <c r="K18" s="65"/>
      <c r="L18" s="67"/>
      <c r="M18" s="68"/>
      <c r="Q18" s="70"/>
      <c r="R18" s="70"/>
    </row>
    <row r="19" spans="1:18" ht="18" customHeight="1">
      <c r="A19" s="80"/>
      <c r="B19" s="74" t="s">
        <v>51</v>
      </c>
      <c r="C19" s="18" t="s">
        <v>20</v>
      </c>
      <c r="D19" s="87"/>
      <c r="E19" s="87"/>
      <c r="F19" s="87"/>
      <c r="G19" s="87"/>
      <c r="H19" s="46">
        <f>H20</f>
        <v>6751000</v>
      </c>
      <c r="I19" s="85"/>
      <c r="J19" s="86"/>
      <c r="K19" s="86"/>
      <c r="L19" s="43"/>
      <c r="M19" s="86"/>
      <c r="N19" s="86"/>
      <c r="O19" s="86"/>
      <c r="P19" s="44">
        <v>8036000</v>
      </c>
      <c r="Q19" s="45">
        <f>Q20</f>
        <v>7151090.17</v>
      </c>
      <c r="R19" s="60">
        <f>Q19/H19</f>
        <v>1.0592638379499333</v>
      </c>
    </row>
    <row r="20" spans="1:18" ht="17.25" customHeight="1">
      <c r="A20" s="80"/>
      <c r="B20" s="74" t="s">
        <v>52</v>
      </c>
      <c r="C20" s="18" t="s">
        <v>22</v>
      </c>
      <c r="D20" s="88"/>
      <c r="E20" s="88"/>
      <c r="F20" s="88"/>
      <c r="G20" s="88"/>
      <c r="H20" s="46">
        <f>H21+H22+H24</f>
        <v>6751000</v>
      </c>
      <c r="I20" s="85"/>
      <c r="J20" s="86"/>
      <c r="K20" s="86"/>
      <c r="L20" s="43"/>
      <c r="M20" s="86"/>
      <c r="N20" s="86"/>
      <c r="O20" s="86"/>
      <c r="P20" s="44">
        <v>8036000</v>
      </c>
      <c r="Q20" s="45">
        <f>Q21+Q22+Q24</f>
        <v>7151090.17</v>
      </c>
      <c r="R20" s="60">
        <f>Q20/H20</f>
        <v>1.0592638379499333</v>
      </c>
    </row>
    <row r="21" spans="1:18" ht="82.5" customHeight="1">
      <c r="A21" s="80"/>
      <c r="B21" s="74" t="s">
        <v>86</v>
      </c>
      <c r="C21" s="20" t="s">
        <v>48</v>
      </c>
      <c r="D21" s="19"/>
      <c r="E21" s="19"/>
      <c r="F21" s="19"/>
      <c r="G21" s="19"/>
      <c r="H21" s="46">
        <v>0</v>
      </c>
      <c r="I21" s="41"/>
      <c r="J21" s="42"/>
      <c r="K21" s="42"/>
      <c r="L21" s="43"/>
      <c r="M21" s="42"/>
      <c r="N21" s="42"/>
      <c r="O21" s="42"/>
      <c r="P21" s="44"/>
      <c r="Q21" s="45">
        <v>608.2</v>
      </c>
      <c r="R21" s="60">
        <v>0</v>
      </c>
    </row>
    <row r="22" spans="1:18" ht="66" customHeight="1">
      <c r="A22" s="80"/>
      <c r="B22" s="74" t="s">
        <v>53</v>
      </c>
      <c r="C22" s="20" t="s">
        <v>21</v>
      </c>
      <c r="D22" s="19"/>
      <c r="E22" s="19"/>
      <c r="F22" s="19"/>
      <c r="G22" s="19"/>
      <c r="H22" s="46">
        <f>H23</f>
        <v>6747000</v>
      </c>
      <c r="I22" s="41"/>
      <c r="J22" s="42"/>
      <c r="K22" s="42"/>
      <c r="L22" s="43"/>
      <c r="M22" s="42"/>
      <c r="N22" s="42"/>
      <c r="O22" s="42"/>
      <c r="P22" s="44"/>
      <c r="Q22" s="45">
        <f>Q23</f>
        <v>7145993.21</v>
      </c>
      <c r="R22" s="60">
        <f>Q22/H22</f>
        <v>1.059136388024307</v>
      </c>
    </row>
    <row r="23" spans="1:18" ht="146.25" customHeight="1">
      <c r="A23" s="80"/>
      <c r="B23" s="74" t="s">
        <v>54</v>
      </c>
      <c r="C23" s="20" t="s">
        <v>23</v>
      </c>
      <c r="D23" s="88"/>
      <c r="E23" s="88"/>
      <c r="F23" s="88"/>
      <c r="G23" s="88"/>
      <c r="H23" s="46">
        <v>6747000</v>
      </c>
      <c r="I23" s="85"/>
      <c r="J23" s="86"/>
      <c r="K23" s="86"/>
      <c r="L23" s="43"/>
      <c r="M23" s="86"/>
      <c r="N23" s="86"/>
      <c r="O23" s="86"/>
      <c r="P23" s="44">
        <v>8034000</v>
      </c>
      <c r="Q23" s="45">
        <v>7145993.21</v>
      </c>
      <c r="R23" s="60">
        <f>Q23/H23</f>
        <v>1.059136388024307</v>
      </c>
    </row>
    <row r="24" spans="1:18" ht="130.5" customHeight="1">
      <c r="A24" s="80"/>
      <c r="B24" s="74" t="s">
        <v>55</v>
      </c>
      <c r="C24" s="18" t="s">
        <v>46</v>
      </c>
      <c r="D24" s="88"/>
      <c r="E24" s="88"/>
      <c r="F24" s="88"/>
      <c r="G24" s="88"/>
      <c r="H24" s="46">
        <v>4000</v>
      </c>
      <c r="I24" s="85"/>
      <c r="J24" s="86"/>
      <c r="K24" s="86"/>
      <c r="L24" s="43"/>
      <c r="M24" s="86"/>
      <c r="N24" s="86"/>
      <c r="O24" s="86"/>
      <c r="P24" s="44">
        <v>2000</v>
      </c>
      <c r="Q24" s="45">
        <v>4488.76</v>
      </c>
      <c r="R24" s="60">
        <f aca="true" t="shared" si="0" ref="R24:R40">Q24/H24</f>
        <v>1.12219</v>
      </c>
    </row>
    <row r="25" spans="1:18" ht="15.75" customHeight="1">
      <c r="A25" s="80"/>
      <c r="B25" s="74" t="s">
        <v>56</v>
      </c>
      <c r="C25" s="18" t="s">
        <v>25</v>
      </c>
      <c r="D25" s="88"/>
      <c r="E25" s="88"/>
      <c r="F25" s="88"/>
      <c r="G25" s="88"/>
      <c r="H25" s="46">
        <f>H26+H28</f>
        <v>1897000</v>
      </c>
      <c r="I25" s="85"/>
      <c r="J25" s="86"/>
      <c r="K25" s="86"/>
      <c r="L25" s="43"/>
      <c r="M25" s="86"/>
      <c r="N25" s="86"/>
      <c r="O25" s="86"/>
      <c r="P25" s="44">
        <v>356000</v>
      </c>
      <c r="Q25" s="45">
        <f>Q26+Q28</f>
        <v>3101683.27</v>
      </c>
      <c r="R25" s="60">
        <f t="shared" si="0"/>
        <v>1.6350465313653137</v>
      </c>
    </row>
    <row r="26" spans="1:18" ht="15.75" customHeight="1">
      <c r="A26" s="80"/>
      <c r="B26" s="74" t="s">
        <v>57</v>
      </c>
      <c r="C26" s="18" t="s">
        <v>26</v>
      </c>
      <c r="D26" s="88"/>
      <c r="E26" s="88"/>
      <c r="F26" s="88"/>
      <c r="G26" s="88"/>
      <c r="H26" s="46">
        <f>H27</f>
        <v>19000</v>
      </c>
      <c r="I26" s="85"/>
      <c r="J26" s="86"/>
      <c r="K26" s="86"/>
      <c r="L26" s="43"/>
      <c r="M26" s="86"/>
      <c r="N26" s="86"/>
      <c r="O26" s="86"/>
      <c r="P26" s="44">
        <v>16000</v>
      </c>
      <c r="Q26" s="45">
        <f>Q27</f>
        <v>22251.98</v>
      </c>
      <c r="R26" s="60">
        <f t="shared" si="0"/>
        <v>1.1711568421052632</v>
      </c>
    </row>
    <row r="27" spans="1:18" ht="63.75" customHeight="1">
      <c r="A27" s="80"/>
      <c r="B27" s="74" t="s">
        <v>58</v>
      </c>
      <c r="C27" s="18" t="s">
        <v>27</v>
      </c>
      <c r="D27" s="88"/>
      <c r="E27" s="88"/>
      <c r="F27" s="88"/>
      <c r="G27" s="88"/>
      <c r="H27" s="46">
        <v>19000</v>
      </c>
      <c r="I27" s="85"/>
      <c r="J27" s="86"/>
      <c r="K27" s="86"/>
      <c r="L27" s="43"/>
      <c r="M27" s="86"/>
      <c r="N27" s="86"/>
      <c r="O27" s="86"/>
      <c r="P27" s="44">
        <v>16000</v>
      </c>
      <c r="Q27" s="45">
        <v>22251.98</v>
      </c>
      <c r="R27" s="60">
        <f t="shared" si="0"/>
        <v>1.1711568421052632</v>
      </c>
    </row>
    <row r="28" spans="1:18" ht="15.75" customHeight="1">
      <c r="A28" s="80"/>
      <c r="B28" s="74" t="s">
        <v>59</v>
      </c>
      <c r="C28" s="18" t="s">
        <v>28</v>
      </c>
      <c r="D28" s="88"/>
      <c r="E28" s="88"/>
      <c r="F28" s="88"/>
      <c r="G28" s="88"/>
      <c r="H28" s="46">
        <f>H29+H30</f>
        <v>1878000</v>
      </c>
      <c r="I28" s="85"/>
      <c r="J28" s="86"/>
      <c r="K28" s="86"/>
      <c r="L28" s="43"/>
      <c r="M28" s="86"/>
      <c r="N28" s="86"/>
      <c r="O28" s="86"/>
      <c r="P28" s="44">
        <v>340000</v>
      </c>
      <c r="Q28" s="45">
        <f>Q29+Q30</f>
        <v>3079431.29</v>
      </c>
      <c r="R28" s="60">
        <f t="shared" si="0"/>
        <v>1.639739771033014</v>
      </c>
    </row>
    <row r="29" spans="1:18" ht="97.5" customHeight="1">
      <c r="A29" s="80"/>
      <c r="B29" s="74" t="s">
        <v>60</v>
      </c>
      <c r="C29" s="18" t="s">
        <v>29</v>
      </c>
      <c r="D29" s="88"/>
      <c r="E29" s="88"/>
      <c r="F29" s="88"/>
      <c r="G29" s="88"/>
      <c r="H29" s="46">
        <v>29000</v>
      </c>
      <c r="I29" s="85"/>
      <c r="J29" s="86"/>
      <c r="K29" s="86"/>
      <c r="L29" s="43"/>
      <c r="M29" s="86"/>
      <c r="N29" s="86"/>
      <c r="O29" s="86"/>
      <c r="P29" s="44">
        <v>15000</v>
      </c>
      <c r="Q29" s="45">
        <v>34781.12</v>
      </c>
      <c r="R29" s="60">
        <f t="shared" si="0"/>
        <v>1.1993489655172416</v>
      </c>
    </row>
    <row r="30" spans="1:18" ht="99" customHeight="1">
      <c r="A30" s="80"/>
      <c r="B30" s="74" t="s">
        <v>61</v>
      </c>
      <c r="C30" s="18" t="s">
        <v>24</v>
      </c>
      <c r="D30" s="88"/>
      <c r="E30" s="88"/>
      <c r="F30" s="88"/>
      <c r="G30" s="88"/>
      <c r="H30" s="46">
        <v>1849000</v>
      </c>
      <c r="I30" s="85"/>
      <c r="J30" s="86"/>
      <c r="K30" s="86"/>
      <c r="L30" s="43"/>
      <c r="M30" s="86"/>
      <c r="N30" s="86"/>
      <c r="O30" s="86"/>
      <c r="P30" s="44">
        <v>325000</v>
      </c>
      <c r="Q30" s="45">
        <v>3044650.17</v>
      </c>
      <c r="R30" s="60">
        <f t="shared" si="0"/>
        <v>1.6466469280692266</v>
      </c>
    </row>
    <row r="31" spans="1:18" ht="46.5" customHeight="1">
      <c r="A31" s="80">
        <v>431</v>
      </c>
      <c r="B31" s="73" t="s">
        <v>79</v>
      </c>
      <c r="C31" s="18"/>
      <c r="D31" s="19"/>
      <c r="E31" s="19"/>
      <c r="F31" s="19"/>
      <c r="G31" s="19"/>
      <c r="H31" s="46"/>
      <c r="I31" s="41"/>
      <c r="J31" s="42"/>
      <c r="K31" s="42"/>
      <c r="L31" s="43"/>
      <c r="M31" s="42"/>
      <c r="N31" s="42"/>
      <c r="O31" s="42"/>
      <c r="P31" s="44"/>
      <c r="Q31" s="45"/>
      <c r="R31" s="60"/>
    </row>
    <row r="32" spans="1:18" ht="18.75" customHeight="1">
      <c r="A32" s="80"/>
      <c r="B32" s="74" t="s">
        <v>62</v>
      </c>
      <c r="C32" s="18" t="s">
        <v>30</v>
      </c>
      <c r="D32" s="88"/>
      <c r="E32" s="88"/>
      <c r="F32" s="88"/>
      <c r="G32" s="88"/>
      <c r="H32" s="46">
        <f>H33</f>
        <v>77000</v>
      </c>
      <c r="I32" s="85"/>
      <c r="J32" s="86"/>
      <c r="K32" s="86"/>
      <c r="L32" s="43"/>
      <c r="M32" s="86"/>
      <c r="N32" s="86"/>
      <c r="O32" s="86"/>
      <c r="P32" s="44">
        <v>100000</v>
      </c>
      <c r="Q32" s="45">
        <f>Q33</f>
        <v>75500</v>
      </c>
      <c r="R32" s="60">
        <f t="shared" si="0"/>
        <v>0.9805194805194806</v>
      </c>
    </row>
    <row r="33" spans="1:18" ht="63.75" customHeight="1">
      <c r="A33" s="80"/>
      <c r="B33" s="74" t="s">
        <v>63</v>
      </c>
      <c r="C33" s="18" t="s">
        <v>31</v>
      </c>
      <c r="D33" s="88"/>
      <c r="E33" s="88"/>
      <c r="F33" s="88"/>
      <c r="G33" s="88"/>
      <c r="H33" s="46">
        <f>H34</f>
        <v>77000</v>
      </c>
      <c r="I33" s="85"/>
      <c r="J33" s="86"/>
      <c r="K33" s="86"/>
      <c r="L33" s="43"/>
      <c r="M33" s="86"/>
      <c r="N33" s="86"/>
      <c r="O33" s="86"/>
      <c r="P33" s="44">
        <v>100000</v>
      </c>
      <c r="Q33" s="45">
        <f>Q34</f>
        <v>75500</v>
      </c>
      <c r="R33" s="60">
        <f t="shared" si="0"/>
        <v>0.9805194805194806</v>
      </c>
    </row>
    <row r="34" spans="1:18" ht="111.75" customHeight="1">
      <c r="A34" s="80"/>
      <c r="B34" s="74" t="s">
        <v>84</v>
      </c>
      <c r="C34" s="18" t="s">
        <v>32</v>
      </c>
      <c r="D34" s="88"/>
      <c r="E34" s="88"/>
      <c r="F34" s="88"/>
      <c r="G34" s="88"/>
      <c r="H34" s="46">
        <v>77000</v>
      </c>
      <c r="I34" s="85"/>
      <c r="J34" s="86"/>
      <c r="K34" s="86"/>
      <c r="L34" s="43"/>
      <c r="M34" s="86"/>
      <c r="N34" s="86"/>
      <c r="O34" s="86"/>
      <c r="P34" s="44">
        <v>100000</v>
      </c>
      <c r="Q34" s="45">
        <v>75500</v>
      </c>
      <c r="R34" s="60">
        <f t="shared" si="0"/>
        <v>0.9805194805194806</v>
      </c>
    </row>
    <row r="35" spans="1:18" ht="66" customHeight="1">
      <c r="A35" s="80"/>
      <c r="B35" s="74" t="s">
        <v>64</v>
      </c>
      <c r="C35" s="18" t="s">
        <v>33</v>
      </c>
      <c r="D35" s="88"/>
      <c r="E35" s="88"/>
      <c r="F35" s="88"/>
      <c r="G35" s="88"/>
      <c r="H35" s="46">
        <f>H36</f>
        <v>635000</v>
      </c>
      <c r="I35" s="85"/>
      <c r="J35" s="86"/>
      <c r="K35" s="86"/>
      <c r="L35" s="43"/>
      <c r="M35" s="86"/>
      <c r="N35" s="86"/>
      <c r="O35" s="86"/>
      <c r="P35" s="44">
        <v>350000</v>
      </c>
      <c r="Q35" s="45">
        <f>Q36</f>
        <v>1029981.88</v>
      </c>
      <c r="R35" s="60">
        <f t="shared" si="0"/>
        <v>1.6220187086614173</v>
      </c>
    </row>
    <row r="36" spans="1:18" ht="125.25" customHeight="1">
      <c r="A36" s="80"/>
      <c r="B36" s="74" t="s">
        <v>80</v>
      </c>
      <c r="C36" s="18" t="s">
        <v>34</v>
      </c>
      <c r="D36" s="88"/>
      <c r="E36" s="88"/>
      <c r="F36" s="88"/>
      <c r="G36" s="88"/>
      <c r="H36" s="46">
        <f>H37</f>
        <v>635000</v>
      </c>
      <c r="I36" s="85"/>
      <c r="J36" s="86"/>
      <c r="K36" s="86"/>
      <c r="L36" s="43"/>
      <c r="M36" s="86"/>
      <c r="N36" s="86"/>
      <c r="O36" s="86"/>
      <c r="P36" s="44">
        <v>350000</v>
      </c>
      <c r="Q36" s="45">
        <f>Q37</f>
        <v>1029981.88</v>
      </c>
      <c r="R36" s="60">
        <f t="shared" si="0"/>
        <v>1.6220187086614173</v>
      </c>
    </row>
    <row r="37" spans="1:18" ht="113.25" customHeight="1">
      <c r="A37" s="80"/>
      <c r="B37" s="74" t="s">
        <v>65</v>
      </c>
      <c r="C37" s="18" t="s">
        <v>35</v>
      </c>
      <c r="D37" s="88"/>
      <c r="E37" s="88"/>
      <c r="F37" s="88"/>
      <c r="G37" s="88"/>
      <c r="H37" s="46">
        <v>635000</v>
      </c>
      <c r="I37" s="85"/>
      <c r="J37" s="86"/>
      <c r="K37" s="86"/>
      <c r="L37" s="43"/>
      <c r="M37" s="86"/>
      <c r="N37" s="86"/>
      <c r="O37" s="86"/>
      <c r="P37" s="44">
        <v>350000</v>
      </c>
      <c r="Q37" s="45">
        <v>1029981.88</v>
      </c>
      <c r="R37" s="60">
        <f t="shared" si="0"/>
        <v>1.6220187086614173</v>
      </c>
    </row>
    <row r="38" spans="1:18" ht="47.25">
      <c r="A38" s="80"/>
      <c r="B38" s="74" t="s">
        <v>66</v>
      </c>
      <c r="C38" s="20" t="s">
        <v>36</v>
      </c>
      <c r="D38" s="19"/>
      <c r="E38" s="19"/>
      <c r="F38" s="19"/>
      <c r="G38" s="19"/>
      <c r="H38" s="46">
        <f>H39</f>
        <v>35000</v>
      </c>
      <c r="I38" s="41"/>
      <c r="J38" s="42"/>
      <c r="K38" s="42"/>
      <c r="L38" s="43"/>
      <c r="M38" s="42"/>
      <c r="N38" s="42"/>
      <c r="O38" s="42"/>
      <c r="P38" s="44"/>
      <c r="Q38" s="45">
        <f>Q39</f>
        <v>87652.82</v>
      </c>
      <c r="R38" s="60">
        <f t="shared" si="0"/>
        <v>2.504366285714286</v>
      </c>
    </row>
    <row r="39" spans="1:18" ht="81.75" customHeight="1">
      <c r="A39" s="80"/>
      <c r="B39" s="74" t="s">
        <v>67</v>
      </c>
      <c r="C39" s="18" t="s">
        <v>37</v>
      </c>
      <c r="D39" s="19"/>
      <c r="E39" s="19"/>
      <c r="F39" s="19"/>
      <c r="G39" s="19"/>
      <c r="H39" s="46">
        <f>H40</f>
        <v>35000</v>
      </c>
      <c r="I39" s="41"/>
      <c r="J39" s="42"/>
      <c r="K39" s="42"/>
      <c r="L39" s="43"/>
      <c r="M39" s="42"/>
      <c r="N39" s="42"/>
      <c r="O39" s="42"/>
      <c r="P39" s="44"/>
      <c r="Q39" s="45">
        <f>Q40</f>
        <v>87652.82</v>
      </c>
      <c r="R39" s="60">
        <f t="shared" si="0"/>
        <v>2.504366285714286</v>
      </c>
    </row>
    <row r="40" spans="1:18" ht="65.25" customHeight="1">
      <c r="A40" s="80"/>
      <c r="B40" s="74" t="s">
        <v>81</v>
      </c>
      <c r="C40" s="20" t="s">
        <v>38</v>
      </c>
      <c r="D40" s="19"/>
      <c r="E40" s="19"/>
      <c r="F40" s="19"/>
      <c r="G40" s="19"/>
      <c r="H40" s="46">
        <v>35000</v>
      </c>
      <c r="I40" s="41"/>
      <c r="J40" s="42"/>
      <c r="K40" s="42"/>
      <c r="L40" s="43"/>
      <c r="M40" s="42"/>
      <c r="N40" s="42"/>
      <c r="O40" s="42"/>
      <c r="P40" s="44"/>
      <c r="Q40" s="45">
        <v>87652.82</v>
      </c>
      <c r="R40" s="60">
        <f t="shared" si="0"/>
        <v>2.504366285714286</v>
      </c>
    </row>
    <row r="41" spans="1:18" ht="48" customHeight="1">
      <c r="A41" s="80"/>
      <c r="B41" s="74" t="s">
        <v>75</v>
      </c>
      <c r="C41" s="20" t="s">
        <v>85</v>
      </c>
      <c r="D41" s="19"/>
      <c r="E41" s="19"/>
      <c r="F41" s="19"/>
      <c r="G41" s="19"/>
      <c r="H41" s="46">
        <f>H42</f>
        <v>-5000</v>
      </c>
      <c r="I41" s="41"/>
      <c r="J41" s="42"/>
      <c r="K41" s="42"/>
      <c r="L41" s="43"/>
      <c r="M41" s="42"/>
      <c r="N41" s="42"/>
      <c r="O41" s="42"/>
      <c r="P41" s="44"/>
      <c r="Q41" s="45">
        <f>Q42</f>
        <v>-5202.58</v>
      </c>
      <c r="R41" s="60">
        <f>R42</f>
        <v>1.040516</v>
      </c>
    </row>
    <row r="42" spans="1:18" ht="63" customHeight="1">
      <c r="A42" s="80"/>
      <c r="B42" s="74" t="s">
        <v>74</v>
      </c>
      <c r="C42" s="20" t="s">
        <v>49</v>
      </c>
      <c r="D42" s="19"/>
      <c r="E42" s="19"/>
      <c r="F42" s="19"/>
      <c r="G42" s="19"/>
      <c r="H42" s="46">
        <v>-5000</v>
      </c>
      <c r="I42" s="41"/>
      <c r="J42" s="42"/>
      <c r="K42" s="42"/>
      <c r="L42" s="43"/>
      <c r="M42" s="42"/>
      <c r="N42" s="42"/>
      <c r="O42" s="42"/>
      <c r="P42" s="44"/>
      <c r="Q42" s="45">
        <v>-5202.58</v>
      </c>
      <c r="R42" s="60">
        <f>Q42/H42</f>
        <v>1.040516</v>
      </c>
    </row>
    <row r="43" spans="1:18" ht="63.75" customHeight="1">
      <c r="A43" s="80"/>
      <c r="B43" s="73" t="s">
        <v>13</v>
      </c>
      <c r="C43" s="16" t="s">
        <v>40</v>
      </c>
      <c r="D43" s="87"/>
      <c r="E43" s="87"/>
      <c r="F43" s="87"/>
      <c r="G43" s="87"/>
      <c r="H43" s="40">
        <f>H44+H46+H48</f>
        <v>33945189</v>
      </c>
      <c r="I43" s="85"/>
      <c r="J43" s="86"/>
      <c r="K43" s="86"/>
      <c r="L43" s="43"/>
      <c r="M43" s="86"/>
      <c r="N43" s="86"/>
      <c r="O43" s="86"/>
      <c r="P43" s="44">
        <v>9524000</v>
      </c>
      <c r="Q43" s="49">
        <f>Q44+Q46+Q48</f>
        <v>33881293.6</v>
      </c>
      <c r="R43" s="61">
        <f aca="true" t="shared" si="1" ref="R43:R50">Q43/H43</f>
        <v>0.9981176890781195</v>
      </c>
    </row>
    <row r="44" spans="1:18" ht="33.75" customHeight="1">
      <c r="A44" s="80"/>
      <c r="B44" s="74" t="s">
        <v>68</v>
      </c>
      <c r="C44" s="20" t="s">
        <v>39</v>
      </c>
      <c r="D44" s="17"/>
      <c r="E44" s="17"/>
      <c r="F44" s="17"/>
      <c r="G44" s="17"/>
      <c r="H44" s="46">
        <v>32961189</v>
      </c>
      <c r="I44" s="41"/>
      <c r="J44" s="42"/>
      <c r="K44" s="42"/>
      <c r="L44" s="43"/>
      <c r="M44" s="42"/>
      <c r="N44" s="42"/>
      <c r="O44" s="42"/>
      <c r="P44" s="44"/>
      <c r="Q44" s="45">
        <v>32961189</v>
      </c>
      <c r="R44" s="60">
        <f t="shared" si="1"/>
        <v>1</v>
      </c>
    </row>
    <row r="45" spans="1:18" ht="33" customHeight="1">
      <c r="A45" s="80"/>
      <c r="B45" s="74" t="s">
        <v>69</v>
      </c>
      <c r="C45" s="18" t="s">
        <v>41</v>
      </c>
      <c r="D45" s="87"/>
      <c r="E45" s="87"/>
      <c r="F45" s="87"/>
      <c r="G45" s="87"/>
      <c r="H45" s="46">
        <v>32961189</v>
      </c>
      <c r="I45" s="85"/>
      <c r="J45" s="86"/>
      <c r="K45" s="86"/>
      <c r="L45" s="43"/>
      <c r="M45" s="86"/>
      <c r="N45" s="86"/>
      <c r="O45" s="86"/>
      <c r="P45" s="44">
        <v>9524000</v>
      </c>
      <c r="Q45" s="45">
        <v>32961189</v>
      </c>
      <c r="R45" s="60">
        <f t="shared" si="1"/>
        <v>1</v>
      </c>
    </row>
    <row r="46" spans="1:18" ht="47.25" customHeight="1">
      <c r="A46" s="80"/>
      <c r="B46" s="74" t="s">
        <v>70</v>
      </c>
      <c r="C46" s="20" t="s">
        <v>42</v>
      </c>
      <c r="D46" s="87"/>
      <c r="E46" s="87"/>
      <c r="F46" s="87"/>
      <c r="G46" s="87"/>
      <c r="H46" s="46">
        <f>H47</f>
        <v>408000</v>
      </c>
      <c r="I46" s="85"/>
      <c r="J46" s="86"/>
      <c r="K46" s="86"/>
      <c r="L46" s="43"/>
      <c r="M46" s="86"/>
      <c r="N46" s="86"/>
      <c r="O46" s="86"/>
      <c r="P46" s="44">
        <v>9007000</v>
      </c>
      <c r="Q46" s="45">
        <f>Q47</f>
        <v>344104.6</v>
      </c>
      <c r="R46" s="60">
        <f t="shared" si="1"/>
        <v>0.8433936274509803</v>
      </c>
    </row>
    <row r="47" spans="1:18" ht="63" customHeight="1">
      <c r="A47" s="80"/>
      <c r="B47" s="74" t="s">
        <v>71</v>
      </c>
      <c r="C47" s="18" t="s">
        <v>43</v>
      </c>
      <c r="D47" s="87"/>
      <c r="E47" s="87"/>
      <c r="F47" s="87"/>
      <c r="G47" s="87"/>
      <c r="H47" s="46">
        <v>408000</v>
      </c>
      <c r="I47" s="85"/>
      <c r="J47" s="86"/>
      <c r="K47" s="86"/>
      <c r="L47" s="43"/>
      <c r="M47" s="86"/>
      <c r="N47" s="86"/>
      <c r="O47" s="86"/>
      <c r="P47" s="44">
        <v>353000</v>
      </c>
      <c r="Q47" s="45">
        <v>344104.6</v>
      </c>
      <c r="R47" s="60">
        <f t="shared" si="1"/>
        <v>0.8433936274509803</v>
      </c>
    </row>
    <row r="48" spans="1:18" ht="19.5" customHeight="1">
      <c r="A48" s="80"/>
      <c r="B48" s="75" t="s">
        <v>72</v>
      </c>
      <c r="C48" s="21" t="s">
        <v>44</v>
      </c>
      <c r="D48" s="17"/>
      <c r="E48" s="17"/>
      <c r="F48" s="17"/>
      <c r="G48" s="17"/>
      <c r="H48" s="46">
        <f>H49</f>
        <v>576000</v>
      </c>
      <c r="I48" s="41"/>
      <c r="J48" s="42"/>
      <c r="K48" s="42"/>
      <c r="L48" s="43"/>
      <c r="M48" s="42"/>
      <c r="N48" s="42"/>
      <c r="O48" s="42"/>
      <c r="P48" s="52"/>
      <c r="Q48" s="45">
        <f>Q49</f>
        <v>576000</v>
      </c>
      <c r="R48" s="60">
        <f t="shared" si="1"/>
        <v>1</v>
      </c>
    </row>
    <row r="49" spans="1:18" ht="33" customHeight="1">
      <c r="A49" s="80"/>
      <c r="B49" s="76" t="s">
        <v>73</v>
      </c>
      <c r="C49" s="21" t="s">
        <v>50</v>
      </c>
      <c r="D49" s="22"/>
      <c r="E49" s="23"/>
      <c r="F49" s="23"/>
      <c r="G49" s="23"/>
      <c r="H49" s="45">
        <v>576000</v>
      </c>
      <c r="I49" s="47"/>
      <c r="J49" s="47"/>
      <c r="K49" s="47"/>
      <c r="L49" s="47"/>
      <c r="M49" s="47"/>
      <c r="N49" s="47"/>
      <c r="O49" s="47"/>
      <c r="P49" s="48">
        <v>18366000</v>
      </c>
      <c r="Q49" s="45">
        <v>576000</v>
      </c>
      <c r="R49" s="60">
        <f t="shared" si="1"/>
        <v>1</v>
      </c>
    </row>
    <row r="50" spans="1:18" ht="15.75" customHeight="1" thickBot="1">
      <c r="A50" s="80"/>
      <c r="B50" s="77" t="s">
        <v>14</v>
      </c>
      <c r="C50" s="24"/>
      <c r="D50" s="25"/>
      <c r="E50" s="26">
        <v>0</v>
      </c>
      <c r="F50" s="26">
        <v>0</v>
      </c>
      <c r="G50" s="26">
        <v>0</v>
      </c>
      <c r="H50" s="49">
        <f>H17+H43</f>
        <v>43335189</v>
      </c>
      <c r="I50" s="50"/>
      <c r="J50" s="50"/>
      <c r="K50" s="50"/>
      <c r="L50" s="50"/>
      <c r="M50" s="50"/>
      <c r="N50" s="50"/>
      <c r="O50" s="50"/>
      <c r="P50" s="51">
        <v>18366000</v>
      </c>
      <c r="Q50" s="49">
        <f>Q17+Q43</f>
        <v>45321999.160000004</v>
      </c>
      <c r="R50" s="61">
        <f t="shared" si="1"/>
        <v>1.0458475018996687</v>
      </c>
    </row>
    <row r="51" spans="1:18" ht="10.5" customHeight="1">
      <c r="A51" s="81"/>
      <c r="B51" s="53"/>
      <c r="C51" s="54"/>
      <c r="D51" s="55"/>
      <c r="E51" s="56"/>
      <c r="F51" s="56"/>
      <c r="G51" s="56"/>
      <c r="H51" s="57"/>
      <c r="I51" s="58"/>
      <c r="J51" s="58"/>
      <c r="K51" s="58"/>
      <c r="L51" s="58"/>
      <c r="M51" s="58"/>
      <c r="N51" s="58"/>
      <c r="O51" s="58"/>
      <c r="P51" s="59"/>
      <c r="Q51" s="57"/>
      <c r="R51" s="62"/>
    </row>
    <row r="52" spans="1:17" ht="10.5" customHeight="1">
      <c r="A52" s="81"/>
      <c r="B52" s="53"/>
      <c r="C52" s="54"/>
      <c r="D52" s="55"/>
      <c r="E52" s="56"/>
      <c r="F52" s="56"/>
      <c r="G52" s="56"/>
      <c r="H52" s="57"/>
      <c r="I52" s="58"/>
      <c r="J52" s="58"/>
      <c r="K52" s="58"/>
      <c r="L52" s="58"/>
      <c r="M52" s="58"/>
      <c r="N52" s="58"/>
      <c r="O52" s="58"/>
      <c r="P52" s="59"/>
      <c r="Q52" s="57"/>
    </row>
    <row r="53" spans="1:18" ht="11.25" customHeight="1">
      <c r="A53" s="81"/>
      <c r="B53" s="84" t="s">
        <v>15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</row>
    <row r="54" spans="1:17" ht="11.25" customHeight="1">
      <c r="A54" s="81"/>
      <c r="B54" s="1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 ht="11.25" customHeight="1">
      <c r="B55" s="1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</sheetData>
  <sheetProtection/>
  <mergeCells count="76">
    <mergeCell ref="H14:R14"/>
    <mergeCell ref="A10:R10"/>
    <mergeCell ref="A9:R9"/>
    <mergeCell ref="I23:K23"/>
    <mergeCell ref="A14:A15"/>
    <mergeCell ref="H13:R13"/>
    <mergeCell ref="C2:R2"/>
    <mergeCell ref="C5:R5"/>
    <mergeCell ref="C3:R3"/>
    <mergeCell ref="C4:R4"/>
    <mergeCell ref="B12:R12"/>
    <mergeCell ref="M17:O17"/>
    <mergeCell ref="D19:G19"/>
    <mergeCell ref="I19:K19"/>
    <mergeCell ref="D20:G20"/>
    <mergeCell ref="I20:K20"/>
    <mergeCell ref="M35:O35"/>
    <mergeCell ref="M20:O20"/>
    <mergeCell ref="M26:O26"/>
    <mergeCell ref="M28:O28"/>
    <mergeCell ref="M33:O33"/>
    <mergeCell ref="M27:O27"/>
    <mergeCell ref="M25:O25"/>
    <mergeCell ref="M32:O32"/>
    <mergeCell ref="M24:O24"/>
    <mergeCell ref="M34:O34"/>
    <mergeCell ref="M45:O45"/>
    <mergeCell ref="D36:G36"/>
    <mergeCell ref="I36:K36"/>
    <mergeCell ref="M36:O36"/>
    <mergeCell ref="D45:G45"/>
    <mergeCell ref="I45:K45"/>
    <mergeCell ref="M37:O37"/>
    <mergeCell ref="M43:O43"/>
    <mergeCell ref="I43:K43"/>
    <mergeCell ref="D43:G43"/>
    <mergeCell ref="D32:G32"/>
    <mergeCell ref="I32:K32"/>
    <mergeCell ref="D35:G35"/>
    <mergeCell ref="I35:K35"/>
    <mergeCell ref="I34:K34"/>
    <mergeCell ref="D46:G46"/>
    <mergeCell ref="I46:K46"/>
    <mergeCell ref="D34:G34"/>
    <mergeCell ref="D33:G33"/>
    <mergeCell ref="I33:K33"/>
    <mergeCell ref="D29:G29"/>
    <mergeCell ref="I29:K29"/>
    <mergeCell ref="M29:O29"/>
    <mergeCell ref="B14:B15"/>
    <mergeCell ref="C14:C15"/>
    <mergeCell ref="D28:G28"/>
    <mergeCell ref="I28:K28"/>
    <mergeCell ref="M19:O19"/>
    <mergeCell ref="D17:G17"/>
    <mergeCell ref="I17:K17"/>
    <mergeCell ref="M23:O23"/>
    <mergeCell ref="D24:G24"/>
    <mergeCell ref="I24:K24"/>
    <mergeCell ref="D27:G27"/>
    <mergeCell ref="I27:K27"/>
    <mergeCell ref="D26:G26"/>
    <mergeCell ref="I26:K26"/>
    <mergeCell ref="D25:G25"/>
    <mergeCell ref="I25:K25"/>
    <mergeCell ref="D23:G23"/>
    <mergeCell ref="B53:R53"/>
    <mergeCell ref="I30:K30"/>
    <mergeCell ref="D47:G47"/>
    <mergeCell ref="I47:K47"/>
    <mergeCell ref="M30:O30"/>
    <mergeCell ref="D37:G37"/>
    <mergeCell ref="I37:K37"/>
    <mergeCell ref="M47:O47"/>
    <mergeCell ref="M46:O46"/>
    <mergeCell ref="D30:G30"/>
  </mergeCells>
  <printOptions/>
  <pageMargins left="1.1811023622047245" right="0.5905511811023623" top="0.7874015748031497" bottom="0.7874015748031497" header="0.3937007874015748" footer="0.5118110236220472"/>
  <pageSetup horizontalDpi="600" verticalDpi="600" orientation="landscape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</cp:lastModifiedBy>
  <cp:lastPrinted>2010-05-11T08:34:17Z</cp:lastPrinted>
  <dcterms:created xsi:type="dcterms:W3CDTF">2008-10-23T07:29:54Z</dcterms:created>
  <dcterms:modified xsi:type="dcterms:W3CDTF">2010-05-11T08:34:20Z</dcterms:modified>
  <cp:category/>
  <cp:version/>
  <cp:contentType/>
  <cp:contentStatus/>
</cp:coreProperties>
</file>